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<sst xmlns="http://schemas.openxmlformats.org/spreadsheetml/2006/main" count="317" uniqueCount="255">
  <si>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</si>
  <si>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</si>
  <si>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</si>
  <si>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</si>
  <si>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</si>
  <si>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</si>
  <si>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</si>
  <si>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</si>
  <si>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</si>
  <si>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</si>
  <si>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</si>
  <si>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</si>
  <si>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</si>
  <si>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</si>
  <si>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</si>
  <si>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</si>
  <si>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</si>
  <si>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</si>
  <si>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</si>
  <si>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</si>
  <si>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</si>
  <si>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</si>
  <si>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</si>
  <si>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</si>
  <si>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</si>
  <si>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</si>
  <si>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</si>
  <si>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</si>
  <si>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</si>
  <si>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</si>
  <si>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</si>
  <si>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</si>
  <si>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</si>
  <si>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</si>
  <si>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</si>
  <si>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</si>
  <si>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</si>
  <si>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</si>
  <si>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</si>
  <si>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</si>
  <si>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</si>
  <si>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</si>
  <si>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</si>
  <si>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</si>
  <si>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</si>
  <si>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</si>
  <si>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</si>
  <si>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</si>
  <si>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</si>
  <si>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</si>
  <si>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</si>
  <si>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</si>
  <si>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</si>
  <si>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</si>
  <si>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</si>
  <si>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</si>
  <si>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</si>
  <si>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</si>
  <si>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</si>
  <si>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</si>
  <si>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</si>
  <si>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</si>
  <si>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</si>
  <si>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</si>
  <si>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</si>
  <si>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</si>
  <si>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</si>
  <si>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</si>
  <si>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</si>
  <si>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</si>
  <si>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</si>
  <si>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</si>
  <si>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</si>
  <si>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</si>
  <si>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</si>
  <si>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</si>
  <si>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</si>
  <si>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</si>
  <si>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</si>
  <si>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</si>
  <si>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</si>
  <si>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</si>
  <si>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</si>
  <si>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</si>
  <si>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</si>
  <si>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</si>
  <si>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</si>
  <si>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</si>
  <si>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</si>
  <si>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</si>
  <si>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</si>
  <si>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</si>
  <si>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</si>
  <si>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</si>
  <si>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</si>
  <si>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</si>
  <si>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</si>
  <si>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</si>
  <si>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</si>
  <si>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</si>
  <si>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</si>
  <si>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</si>
  <si>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</si>
  <si>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</si>
  <si>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</si>
  <si>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</si>
  <si>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</si>
  <si>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</si>
  <si>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</si>
  <si>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</si>
  <si>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</si>
  <si>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</si>
  <si>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</si>
  <si>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</si>
  <si>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</si>
  <si>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</si>
  <si>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</si>
  <si>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</si>
  <si>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</si>
  <si>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</si>
  <si>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</si>
  <si>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</si>
  <si>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</si>
  <si>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</si>
  <si>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</si>
  <si>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</si>
  <si>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</si>
  <si>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</si>
  <si>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</si>
  <si>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</si>
  <si>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</si>
  <si>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</si>
  <si>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</si>
  <si>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</si>
  <si>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</si>
  <si>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</si>
  <si>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</si>
  <si>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</si>
  <si>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</si>
  <si>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</si>
  <si>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</si>
  <si>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</si>
  <si>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</si>
  <si>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</si>
  <si>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</si>
  <si>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</si>
  <si>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</si>
  <si>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</si>
  <si>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</si>
  <si>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</si>
  <si>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</si>
  <si>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</si>
  <si>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</si>
  <si>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</si>
  <si>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</si>
  <si>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</si>
  <si>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</si>
  <si>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</si>
  <si>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</si>
  <si>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</si>
  <si>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</si>
  <si>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</si>
  <si>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</si>
  <si>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</si>
  <si>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</si>
  <si>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</si>
  <si>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</si>
  <si>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</si>
  <si>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</si>
  <si>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</si>
  <si>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</si>
  <si>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</si>
  <si>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</si>
  <si>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</si>
  <si>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</si>
  <si>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</si>
  <si>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</si>
  <si>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</si>
  <si>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</si>
  <si>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</si>
  <si>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</si>
  <si>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</si>
  <si>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</si>
  <si>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</si>
  <si>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</si>
  <si>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</si>
  <si>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</si>
  <si>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</si>
  <si>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</si>
  <si>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</si>
  <si>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</si>
  <si>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</si>
  <si>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</si>
  <si>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</si>
  <si>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</si>
  <si>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</si>
  <si>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</si>
  <si>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</si>
  <si>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</si>
  <si>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</si>
  <si>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</si>
  <si>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</si>
  <si>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</si>
  <si>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</si>
  <si>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</si>
  <si>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</si>
  <si>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</si>
  <si>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</si>
  <si>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</si>
  <si>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</si>
  <si>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</si>
  <si>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</si>
  <si>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</si>
  <si>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</si>
  <si>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</si>
  <si>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</si>
  <si>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</si>
  <si>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</si>
  <si>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</si>
  <si>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</si>
  <si>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</si>
  <si>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</si>
  <si>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</si>
  <si>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</si>
  <si>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</si>
  <si>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</si>
  <si>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</si>
  <si>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</si>
  <si>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</si>
  <si>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</si>
  <si>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</si>
  <si>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</si>
  <si>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</si>
  <si>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</si>
  <si>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</si>
  <si>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</si>
  <si>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</si>
  <si>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</si>
  <si>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</si>
  <si>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</si>
  <si>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</si>
  <si>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</si>
  <si>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</si>
  <si>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</si>
  <si>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</si>
  <si>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М.В. Балан</t>
  </si>
  <si>
    <t>Г.В. Кіряніна</t>
  </si>
  <si>
    <t>04843 40293</t>
  </si>
  <si>
    <t>inbox@kl.od.court.gov.ua</t>
  </si>
  <si>
    <t>2 липня 2015 року</t>
  </si>
  <si>
    <t>перше півріччя 2015 року</t>
  </si>
  <si>
    <t>Кілійський районний суд Одеської області</t>
  </si>
  <si>
    <t>68300. Одеська область</t>
  </si>
  <si>
    <t>м. Кілія</t>
  </si>
  <si>
    <t>вул. Леніна. 19</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</si>
</sst>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83</v>
      </c>
      <c r="F10" s="113">
        <v>26</v>
      </c>
      <c r="G10" s="113">
        <v>18</v>
      </c>
      <c r="H10" s="113">
        <v>1</v>
      </c>
      <c r="I10" s="113"/>
      <c r="J10" s="113"/>
      <c r="K10" s="113">
        <v>17</v>
      </c>
      <c r="L10" s="113"/>
      <c r="M10" s="117">
        <v>65</v>
      </c>
      <c r="N10" s="98"/>
      <c r="O10" s="120">
        <f>E10-F10</f>
        <v>57</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6</v>
      </c>
      <c r="F15" s="113">
        <v>5</v>
      </c>
      <c r="G15" s="113">
        <v>6</v>
      </c>
      <c r="H15" s="113"/>
      <c r="I15" s="113"/>
      <c r="J15" s="113">
        <v>4</v>
      </c>
      <c r="K15" s="113">
        <v>2</v>
      </c>
      <c r="L15" s="113"/>
      <c r="M15" s="113"/>
      <c r="N15" s="113" t="s">
        <v>147</v>
      </c>
      <c r="O15" s="120">
        <f t="shared" si="0"/>
        <v>1</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1</v>
      </c>
      <c r="F18" s="113">
        <v>1</v>
      </c>
      <c r="G18" s="113">
        <v>1</v>
      </c>
      <c r="H18" s="113" t="s">
        <v>147</v>
      </c>
      <c r="I18" s="113" t="s">
        <v>147</v>
      </c>
      <c r="J18" s="113"/>
      <c r="K18" s="113">
        <v>1</v>
      </c>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5</v>
      </c>
      <c r="F21" s="113">
        <v>4</v>
      </c>
      <c r="G21" s="113">
        <v>5</v>
      </c>
      <c r="H21" s="113"/>
      <c r="I21" s="113"/>
      <c r="J21" s="113">
        <v>4</v>
      </c>
      <c r="K21" s="113">
        <v>1</v>
      </c>
      <c r="L21" s="113"/>
      <c r="M21" s="113"/>
      <c r="N21" s="113" t="s">
        <v>147</v>
      </c>
      <c r="O21" s="120">
        <f t="shared" si="0"/>
        <v>1</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89</v>
      </c>
      <c r="F23" s="113">
        <f>F10+F12+F15+F22</f>
        <v>31</v>
      </c>
      <c r="G23" s="113">
        <f>G10+G12+G15+G22</f>
        <v>24</v>
      </c>
      <c r="H23" s="113">
        <f>H10+H15</f>
        <v>1</v>
      </c>
      <c r="I23" s="113">
        <f>I10+I15</f>
        <v>0</v>
      </c>
      <c r="J23" s="113">
        <f>J10+J12+J15</f>
        <v>4</v>
      </c>
      <c r="K23" s="113">
        <f>K10+K12+K15</f>
        <v>19</v>
      </c>
      <c r="L23" s="113">
        <f>L10+L12+L15+L22</f>
        <v>0</v>
      </c>
      <c r="M23" s="119">
        <f>M10+M12+M15+M22</f>
        <v>65</v>
      </c>
      <c r="N23" s="119">
        <f>N10</f>
        <v>0</v>
      </c>
      <c r="O23" s="120">
        <f t="shared" si="0"/>
        <v>58</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36</v>
      </c>
      <c r="G31" s="121">
        <v>18</v>
      </c>
      <c r="H31" s="121">
        <v>15</v>
      </c>
      <c r="I31" s="121">
        <v>10</v>
      </c>
      <c r="J31" s="121">
        <v>8</v>
      </c>
      <c r="K31" s="121">
        <v>1</v>
      </c>
      <c r="L31" s="121">
        <v>4</v>
      </c>
      <c r="M31" s="121"/>
      <c r="N31" s="121">
        <v>21</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&amp;L3CFD93E8&amp;CФорма № 2-А, Підрозділ: Кілійський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3</v>
      </c>
      <c r="D9" s="98">
        <v>4</v>
      </c>
      <c r="E9" s="98">
        <v>1</v>
      </c>
      <c r="F9" s="98"/>
      <c r="G9" s="98"/>
      <c r="H9" s="98"/>
      <c r="I9" s="98"/>
      <c r="J9" s="98">
        <v>1</v>
      </c>
      <c r="K9" s="116">
        <v>6</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3</v>
      </c>
      <c r="D10" s="98">
        <v>2</v>
      </c>
      <c r="E10" s="98">
        <v>1</v>
      </c>
      <c r="F10" s="98"/>
      <c r="G10" s="98"/>
      <c r="H10" s="98"/>
      <c r="I10" s="98"/>
      <c r="J10" s="98">
        <v>1</v>
      </c>
      <c r="K10" s="116">
        <v>4</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v>1</v>
      </c>
      <c r="F12" s="98"/>
      <c r="G12" s="98"/>
      <c r="H12" s="98"/>
      <c r="I12" s="98">
        <v>1</v>
      </c>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c r="G24" s="98"/>
      <c r="H24" s="98"/>
      <c r="I24" s="98">
        <v>1</v>
      </c>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c r="G25" s="98"/>
      <c r="H25" s="98"/>
      <c r="I25" s="98">
        <v>1</v>
      </c>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5</v>
      </c>
      <c r="D30" s="98">
        <v>2</v>
      </c>
      <c r="E30" s="98">
        <v>1</v>
      </c>
      <c r="F30" s="98"/>
      <c r="G30" s="98"/>
      <c r="H30" s="98"/>
      <c r="I30" s="98"/>
      <c r="J30" s="98">
        <v>1</v>
      </c>
      <c r="K30" s="116">
        <v>6</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5</v>
      </c>
      <c r="D31" s="98"/>
      <c r="E31" s="98"/>
      <c r="F31" s="98"/>
      <c r="G31" s="98"/>
      <c r="H31" s="98"/>
      <c r="I31" s="98"/>
      <c r="J31" s="98"/>
      <c r="K31" s="116">
        <v>5</v>
      </c>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v>1</v>
      </c>
      <c r="D32" s="98"/>
      <c r="E32" s="98"/>
      <c r="F32" s="98"/>
      <c r="G32" s="98"/>
      <c r="H32" s="98"/>
      <c r="I32" s="98"/>
      <c r="J32" s="98"/>
      <c r="K32" s="116">
        <v>1</v>
      </c>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4</v>
      </c>
      <c r="D33" s="98"/>
      <c r="E33" s="98"/>
      <c r="F33" s="98"/>
      <c r="G33" s="98"/>
      <c r="H33" s="98"/>
      <c r="I33" s="98"/>
      <c r="J33" s="98"/>
      <c r="K33" s="116">
        <v>4</v>
      </c>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c r="G34" s="98"/>
      <c r="H34" s="98"/>
      <c r="I34" s="98"/>
      <c r="J34" s="98">
        <v>1</v>
      </c>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v>1</v>
      </c>
      <c r="E38" s="98"/>
      <c r="F38" s="98"/>
      <c r="G38" s="98"/>
      <c r="H38" s="98"/>
      <c r="I38" s="98"/>
      <c r="J38" s="98"/>
      <c r="K38" s="116">
        <v>1</v>
      </c>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3</v>
      </c>
      <c r="E43" s="98">
        <v>4</v>
      </c>
      <c r="F43" s="98">
        <v>4</v>
      </c>
      <c r="G43" s="98">
        <v>4</v>
      </c>
      <c r="H43" s="98"/>
      <c r="I43" s="98"/>
      <c r="J43" s="98"/>
      <c r="K43" s="116">
        <v>1</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2</v>
      </c>
      <c r="E44" s="98">
        <v>2</v>
      </c>
      <c r="F44" s="98">
        <v>2</v>
      </c>
      <c r="G44" s="98">
        <v>2</v>
      </c>
      <c r="H44" s="98"/>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v>1</v>
      </c>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v>1</v>
      </c>
      <c r="G46" s="98">
        <v>1</v>
      </c>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c r="E48" s="98">
        <v>1</v>
      </c>
      <c r="F48" s="98">
        <v>1</v>
      </c>
      <c r="G48" s="98">
        <v>1</v>
      </c>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8</v>
      </c>
      <c r="D88" s="98">
        <v>7</v>
      </c>
      <c r="E88" s="98">
        <v>8</v>
      </c>
      <c r="F88" s="98">
        <v>6</v>
      </c>
      <c r="G88" s="98">
        <v>4</v>
      </c>
      <c r="H88" s="98"/>
      <c r="I88" s="98"/>
      <c r="J88" s="98">
        <v>2</v>
      </c>
      <c r="K88" s="116">
        <v>7</v>
      </c>
      <c r="L88" s="98">
        <v>2</v>
      </c>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6</v>
      </c>
      <c r="D90" s="98">
        <v>7</v>
      </c>
      <c r="E90" s="98">
        <v>6</v>
      </c>
      <c r="F90" s="98">
        <v>6</v>
      </c>
      <c r="G90" s="98">
        <v>4</v>
      </c>
      <c r="H90" s="98"/>
      <c r="I90" s="98"/>
      <c r="J90" s="98"/>
      <c r="K90" s="116">
        <v>7</v>
      </c>
      <c r="L90" s="98">
        <v>2</v>
      </c>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6</v>
      </c>
      <c r="D94" s="98">
        <v>5</v>
      </c>
      <c r="E94" s="98">
        <v>6</v>
      </c>
      <c r="F94" s="98">
        <v>6</v>
      </c>
      <c r="G94" s="98">
        <v>4</v>
      </c>
      <c r="H94" s="98"/>
      <c r="I94" s="98"/>
      <c r="J94" s="98"/>
      <c r="K94" s="116">
        <v>5</v>
      </c>
      <c r="L94" s="98">
        <v>2</v>
      </c>
      <c r="M94" s="98"/>
      <c r="N94" s="112"/>
      <c r="O94" s="98"/>
      <c r="P94" s="60"/>
    </row>
    <row r="95" spans="1:16" s="4" customFormat="1" ht="25.5" customHeight="1">
      <c r="A95" s="44">
        <v>88</v>
      </c>
      <c r="B95" s="129" t="s">
        <v>68</v>
      </c>
      <c r="C95" s="112">
        <v>2</v>
      </c>
      <c r="D95" s="98"/>
      <c r="E95" s="98">
        <v>2</v>
      </c>
      <c r="F95" s="98"/>
      <c r="G95" s="98"/>
      <c r="H95" s="98"/>
      <c r="I95" s="98"/>
      <c r="J95" s="98">
        <v>2</v>
      </c>
      <c r="K95" s="116"/>
      <c r="L95" s="98"/>
      <c r="M95" s="98"/>
      <c r="N95" s="112"/>
      <c r="O95" s="98"/>
      <c r="P95" s="60"/>
    </row>
    <row r="96" spans="1:16" s="4" customFormat="1" ht="18" customHeight="1">
      <c r="A96" s="46">
        <v>89</v>
      </c>
      <c r="B96" s="130" t="s">
        <v>69</v>
      </c>
      <c r="C96" s="112">
        <v>2</v>
      </c>
      <c r="D96" s="98"/>
      <c r="E96" s="98">
        <v>2</v>
      </c>
      <c r="F96" s="98"/>
      <c r="G96" s="98"/>
      <c r="H96" s="98"/>
      <c r="I96" s="98"/>
      <c r="J96" s="98">
        <v>2</v>
      </c>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c r="F103" s="98"/>
      <c r="G103" s="98"/>
      <c r="H103" s="98"/>
      <c r="I103" s="98"/>
      <c r="J103" s="98"/>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18</v>
      </c>
      <c r="D114" s="112">
        <f aca="true" t="shared" si="0" ref="D114:O114">SUM(D8,D9,D12,D29,D30,D43,D49,D52,D79,D88,D103,D109,D113)</f>
        <v>18</v>
      </c>
      <c r="E114" s="112">
        <f t="shared" si="0"/>
        <v>15</v>
      </c>
      <c r="F114" s="112">
        <f t="shared" si="0"/>
        <v>10</v>
      </c>
      <c r="G114" s="112">
        <f t="shared" si="0"/>
        <v>8</v>
      </c>
      <c r="H114" s="112">
        <f t="shared" si="0"/>
        <v>0</v>
      </c>
      <c r="I114" s="112">
        <f t="shared" si="0"/>
        <v>1</v>
      </c>
      <c r="J114" s="112">
        <f t="shared" si="0"/>
        <v>4</v>
      </c>
      <c r="K114" s="112">
        <f t="shared" si="0"/>
        <v>21</v>
      </c>
      <c r="L114" s="112">
        <f t="shared" si="0"/>
        <v>2</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&amp;L3CFD93E8&amp;CФорма № 2-А, Підрозділ: Кілійський районний суд Одеської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&amp;L3CFD93E8&amp;CФорма № 2-А, Підрозділ: Кілійський районний суд Одеської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3</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3</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v>3</v>
      </c>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4</v>
      </c>
      <c r="L15" s="33"/>
      <c r="M15" s="23"/>
      <c r="N15" s="20"/>
      <c r="O15" s="20"/>
      <c r="P15" s="20"/>
    </row>
    <row r="16" spans="1:16" s="10" customFormat="1" ht="20.25" customHeight="1">
      <c r="A16" s="2">
        <v>12</v>
      </c>
      <c r="B16" s="269"/>
      <c r="C16" s="273" t="s">
        <v>130</v>
      </c>
      <c r="D16" s="274"/>
      <c r="E16" s="274"/>
      <c r="F16" s="274"/>
      <c r="G16" s="274"/>
      <c r="H16" s="274"/>
      <c r="I16" s="274"/>
      <c r="J16" s="275"/>
      <c r="K16" s="125">
        <v>4</v>
      </c>
      <c r="L16" s="33"/>
      <c r="M16" s="23"/>
      <c r="N16" s="20"/>
      <c r="O16" s="20"/>
      <c r="P16" s="20"/>
    </row>
    <row r="17" spans="1:16" s="10" customFormat="1" ht="22.5" customHeight="1">
      <c r="A17" s="2">
        <v>13</v>
      </c>
      <c r="B17" s="269"/>
      <c r="C17" s="270" t="s">
        <v>146</v>
      </c>
      <c r="D17" s="271"/>
      <c r="E17" s="271"/>
      <c r="F17" s="271"/>
      <c r="G17" s="271"/>
      <c r="H17" s="271"/>
      <c r="I17" s="271"/>
      <c r="J17" s="272"/>
      <c r="K17" s="125">
        <v>7</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&amp;L3CFD93E8&amp;CФорма № 2-А, Підрозділ: Кілійський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&amp;L3CFD93E8&amp;C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2014-10-21T12:44:57Z</cp:lastPrinted>
  <dcterms:created xsi:type="dcterms:W3CDTF">1996-10-08T23:32:33Z</dcterms:created>
  <dcterms:modified xsi:type="dcterms:W3CDTF">2015-07-16T12:41:31Z</dcterms:modified>
  <cp:category/>
  <cp:version/>
  <cp:contentType/>
  <cp:contentStatus/>
</cp:coreProperties>
</file>